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<sst xmlns="http://schemas.openxmlformats.org/spreadsheetml/2006/main" count="258" uniqueCount="177">
  <si>
    <t>Příjmy</t>
  </si>
  <si>
    <t>Výdaje</t>
  </si>
  <si>
    <t>Příjmy - Výdaje</t>
  </si>
  <si>
    <t>Položka</t>
  </si>
  <si>
    <t>Popis</t>
  </si>
  <si>
    <t>pozn.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</si>
  <si>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</si>
  <si>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</si>
  <si>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</si>
  <si>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</si>
  <si>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</si>
  <si>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</si>
  <si>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</si>
  <si>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</si>
  <si>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</si>
  <si>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</si>
  <si>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</si>
  <si>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</si>
  <si>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</si>
  <si>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</si>
  <si>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</si>
  <si>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</si>
  <si>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</si>
  <si>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</si>
  <si>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</si>
  <si>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</si>
  <si>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</si>
  <si>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</si>
  <si>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</si>
  <si>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</si>
  <si>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</si>
  <si>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</si>
  <si>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</si>
  <si>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</si>
  <si>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</si>
  <si>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</si>
  <si>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</si>
  <si>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</si>
  <si>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</si>
  <si>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</si>
  <si>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</si>
  <si>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</si>
  <si>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</si>
  <si>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</si>
  <si>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</si>
  <si>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</si>
  <si>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</si>
  <si>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</si>
  <si>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</si>
  <si>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</si>
  <si>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</si>
  <si>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</si>
  <si>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</si>
  <si>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</si>
  <si>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</si>
  <si>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</si>
  <si>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</si>
  <si>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</si>
  <si>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</si>
  <si>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</si>
  <si>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</si>
  <si>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</si>
  <si>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</si>
  <si>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</si>
  <si>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</si>
  <si>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</si>
  <si>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</si>
  <si>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</si>
  <si>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</si>
  <si>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</si>
  <si>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</si>
  <si>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</si>
  <si>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</si>
  <si>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</si>
  <si>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</si>
  <si>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</si>
  <si>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</si>
  <si>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</si>
  <si>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</si>
  <si>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</si>
  <si>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</si>
  <si>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</si>
  <si>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</si>
  <si>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</si>
  <si>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</si>
  <si>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</si>
  <si>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</si>
  <si>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</si>
  <si>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</si>
  <si>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</si>
  <si>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</si>
  <si>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</si>
  <si>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</si>
  <si>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</si>
  <si>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</si>
  <si>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</si>
  <si>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</si>
  <si>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</si>
  <si>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</si>
  <si>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</si>
  <si>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</si>
  <si>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</si>
  <si>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</si>
  <si>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</si>
  <si>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</si>
  <si>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</si>
  <si>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</si>
  <si>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</si>
  <si>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</si>
  <si>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</si>
  <si>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</si>
  <si>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</si>
  <si>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</si>
  <si>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</si>
  <si>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</si>
  <si>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</si>
  <si>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</si>
  <si>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</si>
  <si>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</si>
  <si>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</si>
  <si>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</si>
  <si>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</si>
  <si>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</si>
  <si>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Nákup materiálu</t>
  </si>
  <si>
    <t>Ostatní záležitosti kultury, církví a sděl.</t>
  </si>
  <si>
    <t xml:space="preserve">Nákup ostatních služeb </t>
  </si>
  <si>
    <t>Neinvestiční transfery obč. sdružením</t>
  </si>
  <si>
    <t xml:space="preserve">Ostatní neinvestiční transfery n. o. </t>
  </si>
  <si>
    <t>Drobný hmotný majetek</t>
  </si>
  <si>
    <t>Nespecifikované rezervy</t>
  </si>
  <si>
    <t>Finanční vypořádání minulých let</t>
  </si>
  <si>
    <t xml:space="preserve">Vratky transferů za minulá období </t>
  </si>
  <si>
    <t>Ostatní záležitosti pozemních komunikací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</si>
  <si>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</si>
  <si>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</si>
  <si>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</si>
  <si>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</si>
  <si>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</si>
  <si>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</si>
  <si>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</si>
  <si>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</si>
  <si>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</si>
  <si>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</si>
  <si>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</si>
  <si>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</si>
  <si>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</si>
  <si>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</si>
  <si>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</si>
  <si>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</si>
  <si>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</si>
  <si>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</si>
  <si>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</si>
  <si>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</si>
  <si>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</si>
  <si>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</si>
  <si>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</si>
  <si>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</si>
  <si>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</si>
  <si>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</si>
  <si>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</si>
  <si>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Obec Suchovršice - rozpočtová změna č. 1</t>
  </si>
  <si>
    <t>Příspěvek MAS</t>
  </si>
  <si>
    <t>Drobný dlouhodobý majetek</t>
  </si>
  <si>
    <t>věcná břemena na chodníky</t>
  </si>
  <si>
    <t>Prima rodiny - příspěvek MAS</t>
  </si>
  <si>
    <t>Sokolové - příspěvek MAS</t>
  </si>
  <si>
    <t>vycházkové uniformy</t>
  </si>
  <si>
    <t>Zpracování dat (údržba SW)</t>
  </si>
  <si>
    <t>od nového roku změna položky</t>
  </si>
  <si>
    <t>Přijaté neinvestiční dary</t>
  </si>
  <si>
    <t>dar Malým hasičům od Juty</t>
  </si>
  <si>
    <t>Příjmy z prodeje krátk. a drobn. dl. Majetku</t>
  </si>
  <si>
    <t>Nespecifikovaná rezerva</t>
  </si>
  <si>
    <t>Stroje, přístroje a zařízení</t>
  </si>
  <si>
    <t>Budovy, haly a stavby</t>
  </si>
  <si>
    <t>Poskytnuté náhrady</t>
  </si>
  <si>
    <t>náhrada za byt J. Faltus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</si>
</sst>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71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4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1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8"/>
      <color rgb="FFFF0000"/>
      <name val="Arial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/>
    </xf>
    <xf numFmtId="0" fontId="63" fillId="0" borderId="0" xfId="0" applyFont="1" applyAlignment="1">
      <alignment/>
    </xf>
    <xf numFmtId="3" fontId="63" fillId="0" borderId="13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164" fontId="63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3" fillId="35" borderId="13" xfId="0" applyFont="1" applyFill="1" applyBorder="1" applyAlignment="1">
      <alignment/>
    </xf>
    <xf numFmtId="0" fontId="66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5" fillId="33" borderId="13" xfId="0" applyFont="1" applyFill="1" applyBorder="1" applyAlignment="1">
      <alignment horizontal="right"/>
    </xf>
    <xf numFmtId="0" fontId="13" fillId="36" borderId="13" xfId="0" applyFont="1" applyFill="1" applyBorder="1" applyAlignment="1">
      <alignment/>
    </xf>
    <xf numFmtId="3" fontId="64" fillId="0" borderId="13" xfId="0" applyNumberFormat="1" applyFont="1" applyBorder="1" applyAlignment="1">
      <alignment/>
    </xf>
    <xf numFmtId="3" fontId="64" fillId="33" borderId="13" xfId="0" applyNumberFormat="1" applyFont="1" applyFill="1" applyBorder="1" applyAlignment="1">
      <alignment/>
    </xf>
    <xf numFmtId="3" fontId="63" fillId="36" borderId="13" xfId="0" applyNumberFormat="1" applyFont="1" applyFill="1" applyBorder="1" applyAlignment="1">
      <alignment/>
    </xf>
    <xf numFmtId="3" fontId="64" fillId="36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64" fontId="0" fillId="0" borderId="0" xfId="0" applyNumberFormat="1" applyFont="1" applyAlignment="1">
      <alignment/>
    </xf>
    <xf numFmtId="3" fontId="67" fillId="0" borderId="13" xfId="0" applyNumberFormat="1" applyFont="1" applyBorder="1" applyAlignment="1">
      <alignment/>
    </xf>
    <xf numFmtId="1" fontId="0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8" fillId="0" borderId="13" xfId="0" applyNumberFormat="1" applyFont="1" applyBorder="1" applyAlignment="1">
      <alignment horizontal="right"/>
    </xf>
    <xf numFmtId="3" fontId="0" fillId="36" borderId="13" xfId="0" applyNumberFormat="1" applyFill="1" applyBorder="1" applyAlignment="1">
      <alignment/>
    </xf>
    <xf numFmtId="0" fontId="69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18" fillId="0" borderId="11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18" xfId="0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63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E53" sqref="A1:E53"/>
    </sheetView>
  </sheetViews>
  <sheetFormatPr defaultColWidth="9.00390625" defaultRowHeight="12.75"/>
  <cols>
    <col min="1" max="1" width="7.25390625" style="0" customWidth="1"/>
    <col min="2" max="2" width="39.375" style="0" customWidth="1"/>
    <col min="3" max="3" width="9.875" style="0" customWidth="1"/>
    <col min="4" max="4" width="10.125" style="54" customWidth="1"/>
    <col min="5" max="5" width="22.875" style="0" customWidth="1"/>
    <col min="6" max="6" width="58.00390625" style="0" bestFit="1" customWidth="1"/>
    <col min="7" max="7" width="16.75390625" style="0" bestFit="1" customWidth="1"/>
  </cols>
  <sheetData>
    <row r="1" spans="1:5" ht="25.5">
      <c r="A1" s="129" t="s">
        <v>160</v>
      </c>
      <c r="E1" s="54"/>
    </row>
    <row r="2" ht="13.5" thickBot="1">
      <c r="A2" s="2"/>
    </row>
    <row r="3" spans="2:5" s="111" customFormat="1" ht="15">
      <c r="B3" s="112" t="s">
        <v>0</v>
      </c>
      <c r="C3" s="113">
        <f>SUM(D53)</f>
        <v>17400</v>
      </c>
      <c r="D3" s="114"/>
      <c r="E3" s="115"/>
    </row>
    <row r="4" spans="2:5" s="111" customFormat="1" ht="15.75" thickBot="1">
      <c r="B4" s="116" t="s">
        <v>1</v>
      </c>
      <c r="C4" s="117">
        <f>SUM(D44)</f>
        <v>17400</v>
      </c>
      <c r="D4" s="115"/>
      <c r="E4" s="115"/>
    </row>
    <row r="5" spans="2:4" s="111" customFormat="1" ht="15.75" thickBot="1">
      <c r="B5" s="118" t="s">
        <v>2</v>
      </c>
      <c r="C5" s="119">
        <f>SUM(C3,-C4)</f>
        <v>0</v>
      </c>
      <c r="D5" s="114"/>
    </row>
    <row r="6" spans="2:4" s="111" customFormat="1" ht="15.75" thickBot="1">
      <c r="B6" s="118" t="s">
        <v>93</v>
      </c>
      <c r="C6" s="119">
        <v>0</v>
      </c>
      <c r="D6" s="115"/>
    </row>
    <row r="7" spans="2:4" s="111" customFormat="1" ht="15.75" thickBot="1">
      <c r="B7" s="120" t="s">
        <v>103</v>
      </c>
      <c r="C7" s="121">
        <v>0</v>
      </c>
      <c r="D7" s="115"/>
    </row>
    <row r="9" ht="23.25">
      <c r="A9" s="122" t="s">
        <v>1</v>
      </c>
    </row>
    <row r="10" spans="1:15" ht="12.75">
      <c r="A10" s="126"/>
      <c r="B10" s="126"/>
      <c r="C10" s="127"/>
      <c r="D10" s="128"/>
      <c r="E10" s="126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.75">
      <c r="A11" s="123" t="s">
        <v>3</v>
      </c>
      <c r="B11" s="123" t="s">
        <v>4</v>
      </c>
      <c r="C11" s="123"/>
      <c r="D11" s="124">
        <v>2015</v>
      </c>
      <c r="E11" s="125" t="s">
        <v>5</v>
      </c>
      <c r="F11" s="60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>
      <c r="A12" s="6">
        <v>5329</v>
      </c>
      <c r="B12" s="6" t="s">
        <v>6</v>
      </c>
      <c r="C12" s="55"/>
      <c r="D12" s="59">
        <v>2000</v>
      </c>
      <c r="E12" s="66" t="s">
        <v>161</v>
      </c>
      <c r="F12" s="99"/>
      <c r="G12" s="98"/>
      <c r="H12" s="100"/>
      <c r="I12" s="101"/>
      <c r="J12" s="102"/>
      <c r="K12" s="98"/>
      <c r="L12" s="98"/>
      <c r="M12" s="98"/>
      <c r="N12" s="98"/>
      <c r="O12" s="98"/>
    </row>
    <row r="13" spans="1:15" ht="15.75">
      <c r="A13" s="37">
        <v>2143</v>
      </c>
      <c r="B13" s="8" t="s">
        <v>7</v>
      </c>
      <c r="C13" s="29">
        <f>SUM(D12:D12)</f>
        <v>2000</v>
      </c>
      <c r="D13" s="56"/>
      <c r="E13" s="67"/>
      <c r="F13" s="103"/>
      <c r="G13" s="104"/>
      <c r="H13" s="105"/>
      <c r="I13" s="106"/>
      <c r="J13" s="107"/>
      <c r="K13" s="98"/>
      <c r="L13" s="98"/>
      <c r="M13" s="98"/>
      <c r="N13" s="98"/>
      <c r="O13" s="98"/>
    </row>
    <row r="14" spans="1:15" ht="13.5" customHeight="1">
      <c r="A14" s="34"/>
      <c r="B14" s="8"/>
      <c r="C14" s="74"/>
      <c r="D14" s="55"/>
      <c r="E14" s="66"/>
      <c r="F14" s="99"/>
      <c r="G14" s="104"/>
      <c r="H14" s="100"/>
      <c r="I14" s="101"/>
      <c r="J14" s="102"/>
      <c r="K14" s="98"/>
      <c r="L14" s="98"/>
      <c r="M14" s="98"/>
      <c r="N14" s="98"/>
      <c r="O14" s="98"/>
    </row>
    <row r="15" spans="1:15" s="48" customFormat="1" ht="12.75">
      <c r="A15" s="41">
        <v>5137</v>
      </c>
      <c r="B15" s="11" t="s">
        <v>162</v>
      </c>
      <c r="C15" s="23"/>
      <c r="D15" s="59">
        <v>2300</v>
      </c>
      <c r="E15" s="68" t="s">
        <v>163</v>
      </c>
      <c r="F15" s="99"/>
      <c r="G15" s="104"/>
      <c r="H15" s="100"/>
      <c r="I15" s="105"/>
      <c r="J15" s="108"/>
      <c r="K15" s="109"/>
      <c r="L15" s="109"/>
      <c r="M15" s="109"/>
      <c r="N15" s="109"/>
      <c r="O15" s="109"/>
    </row>
    <row r="16" spans="1:15" ht="15.75">
      <c r="A16" s="37">
        <v>2219</v>
      </c>
      <c r="B16" s="8" t="s">
        <v>132</v>
      </c>
      <c r="C16" s="29">
        <f>SUM(D15:D15)</f>
        <v>2300</v>
      </c>
      <c r="D16" s="22"/>
      <c r="E16" s="69"/>
      <c r="F16" s="52"/>
      <c r="G16" s="98"/>
      <c r="H16" s="98"/>
      <c r="I16" s="98"/>
      <c r="J16" s="98"/>
      <c r="K16" s="98"/>
      <c r="L16" s="98"/>
      <c r="M16" s="98"/>
      <c r="N16" s="98"/>
      <c r="O16" s="98"/>
    </row>
    <row r="17" spans="1:6" ht="12.75">
      <c r="A17" s="6"/>
      <c r="B17" s="6"/>
      <c r="C17" s="74"/>
      <c r="D17" s="55"/>
      <c r="E17" s="66"/>
      <c r="F17" s="51"/>
    </row>
    <row r="18" spans="1:6" ht="12.75">
      <c r="A18" s="6">
        <v>5222</v>
      </c>
      <c r="B18" s="6" t="s">
        <v>126</v>
      </c>
      <c r="C18" s="74"/>
      <c r="D18" s="59">
        <v>300</v>
      </c>
      <c r="E18" s="66" t="s">
        <v>164</v>
      </c>
      <c r="F18" s="51"/>
    </row>
    <row r="19" spans="1:5" ht="15.75">
      <c r="A19" s="34">
        <v>3319</v>
      </c>
      <c r="B19" s="8" t="s">
        <v>124</v>
      </c>
      <c r="C19" s="29">
        <f>SUM(D18:D18)</f>
        <v>300</v>
      </c>
      <c r="D19" s="57"/>
      <c r="E19" s="66"/>
    </row>
    <row r="20" spans="1:5" ht="15.75">
      <c r="A20" s="34"/>
      <c r="B20" s="8"/>
      <c r="C20" s="29"/>
      <c r="D20" s="23"/>
      <c r="E20" s="66"/>
    </row>
    <row r="21" spans="1:5" ht="12.75">
      <c r="A21" s="6">
        <v>5192</v>
      </c>
      <c r="B21" s="11" t="s">
        <v>175</v>
      </c>
      <c r="C21" s="74"/>
      <c r="D21" s="23">
        <v>3560</v>
      </c>
      <c r="E21" s="66" t="s">
        <v>176</v>
      </c>
    </row>
    <row r="22" spans="1:5" ht="15.75">
      <c r="A22" s="34">
        <v>3612</v>
      </c>
      <c r="B22" s="8" t="s">
        <v>37</v>
      </c>
      <c r="C22" s="29">
        <f>SUM(D21:D22)</f>
        <v>3560</v>
      </c>
      <c r="D22" s="57"/>
      <c r="E22" s="66"/>
    </row>
    <row r="23" spans="1:5" ht="15.75">
      <c r="A23" s="34"/>
      <c r="B23" s="8"/>
      <c r="C23" s="29"/>
      <c r="D23" s="57"/>
      <c r="E23" s="66"/>
    </row>
    <row r="24" spans="1:5" ht="12.75">
      <c r="A24" s="6">
        <v>5229</v>
      </c>
      <c r="B24" s="11" t="s">
        <v>127</v>
      </c>
      <c r="C24" s="74"/>
      <c r="D24" s="23">
        <v>300</v>
      </c>
      <c r="E24" s="66" t="s">
        <v>165</v>
      </c>
    </row>
    <row r="25" spans="1:5" ht="15.75">
      <c r="A25" s="34">
        <v>3419</v>
      </c>
      <c r="B25" s="8" t="s">
        <v>33</v>
      </c>
      <c r="C25" s="29">
        <f>SUM(D24:D25)</f>
        <v>300</v>
      </c>
      <c r="D25" s="57"/>
      <c r="E25" s="66"/>
    </row>
    <row r="26" spans="1:5" ht="12.75">
      <c r="A26" s="6"/>
      <c r="B26" s="6"/>
      <c r="C26" s="74"/>
      <c r="D26" s="55"/>
      <c r="E26" s="66"/>
    </row>
    <row r="27" spans="1:6" ht="12.75">
      <c r="A27" s="6">
        <v>5137</v>
      </c>
      <c r="B27" s="6" t="s">
        <v>128</v>
      </c>
      <c r="C27" s="74"/>
      <c r="D27" s="80">
        <v>10000</v>
      </c>
      <c r="E27" s="66" t="s">
        <v>166</v>
      </c>
      <c r="F27" s="51"/>
    </row>
    <row r="28" spans="1:6" ht="12.75">
      <c r="A28" s="6">
        <v>5139</v>
      </c>
      <c r="B28" s="6" t="s">
        <v>123</v>
      </c>
      <c r="C28" s="74"/>
      <c r="D28" s="84">
        <v>5000</v>
      </c>
      <c r="E28" s="66"/>
      <c r="F28" s="51"/>
    </row>
    <row r="29" spans="1:6" ht="12.75">
      <c r="A29" s="6">
        <v>6121</v>
      </c>
      <c r="B29" s="6" t="s">
        <v>174</v>
      </c>
      <c r="C29" s="74"/>
      <c r="D29" s="84">
        <v>97000</v>
      </c>
      <c r="E29" s="66"/>
      <c r="F29" s="51"/>
    </row>
    <row r="30" spans="1:6" ht="12.75">
      <c r="A30" s="6">
        <v>6122</v>
      </c>
      <c r="B30" s="6" t="s">
        <v>173</v>
      </c>
      <c r="C30" s="74"/>
      <c r="D30" s="84">
        <v>43000</v>
      </c>
      <c r="E30" s="66"/>
      <c r="F30" s="51"/>
    </row>
    <row r="31" spans="1:6" ht="12.75">
      <c r="A31" s="6">
        <v>5901</v>
      </c>
      <c r="B31" s="6" t="s">
        <v>172</v>
      </c>
      <c r="C31" s="74"/>
      <c r="D31" s="84">
        <v>-140000</v>
      </c>
      <c r="E31" s="66"/>
      <c r="F31" s="51"/>
    </row>
    <row r="32" spans="1:5" ht="15.75">
      <c r="A32" s="34">
        <v>5512</v>
      </c>
      <c r="B32" s="8" t="s">
        <v>48</v>
      </c>
      <c r="C32" s="29">
        <f>SUM(D27:D31)</f>
        <v>15000</v>
      </c>
      <c r="D32" s="56"/>
      <c r="E32" s="66"/>
    </row>
    <row r="33" spans="1:5" ht="12.75">
      <c r="A33" s="6"/>
      <c r="B33" s="6"/>
      <c r="C33" s="74"/>
      <c r="D33" s="55"/>
      <c r="E33" s="66"/>
    </row>
    <row r="34" spans="1:6" ht="12.75">
      <c r="A34" s="6">
        <v>5168</v>
      </c>
      <c r="B34" s="6" t="s">
        <v>167</v>
      </c>
      <c r="C34" s="74"/>
      <c r="D34" s="59">
        <v>40000</v>
      </c>
      <c r="E34" s="66" t="s">
        <v>168</v>
      </c>
      <c r="F34" s="51"/>
    </row>
    <row r="35" spans="1:6" s="48" customFormat="1" ht="12.75">
      <c r="A35" s="41">
        <v>5169</v>
      </c>
      <c r="B35" s="41" t="s">
        <v>125</v>
      </c>
      <c r="C35" s="29"/>
      <c r="D35" s="59">
        <v>-40000</v>
      </c>
      <c r="E35" s="71"/>
      <c r="F35" s="61"/>
    </row>
    <row r="36" spans="1:6" s="48" customFormat="1" ht="12.75">
      <c r="A36" s="41">
        <v>5901</v>
      </c>
      <c r="B36" s="11" t="s">
        <v>129</v>
      </c>
      <c r="C36" s="29"/>
      <c r="D36" s="25">
        <v>-5516</v>
      </c>
      <c r="E36" s="66"/>
      <c r="F36" s="61"/>
    </row>
    <row r="37" spans="1:6" ht="15.75">
      <c r="A37" s="34">
        <v>6171</v>
      </c>
      <c r="B37" s="8" t="s">
        <v>60</v>
      </c>
      <c r="C37" s="29">
        <f>SUM(D34:D36)</f>
        <v>-5516</v>
      </c>
      <c r="D37" s="56"/>
      <c r="E37" s="66"/>
      <c r="F37" s="51"/>
    </row>
    <row r="38" spans="1:5" ht="12.75">
      <c r="A38" s="6"/>
      <c r="B38" s="6"/>
      <c r="C38" s="74"/>
      <c r="D38" s="55"/>
      <c r="E38" s="66"/>
    </row>
    <row r="39" spans="1:5" ht="12.75">
      <c r="A39" s="6">
        <v>5163</v>
      </c>
      <c r="B39" s="6" t="s">
        <v>119</v>
      </c>
      <c r="C39" s="29"/>
      <c r="D39" s="59">
        <v>1356</v>
      </c>
      <c r="E39" s="66"/>
    </row>
    <row r="40" spans="1:5" ht="15.75">
      <c r="A40" s="34">
        <v>6320</v>
      </c>
      <c r="B40" s="28" t="s">
        <v>118</v>
      </c>
      <c r="C40" s="29">
        <f>+D39</f>
        <v>1356</v>
      </c>
      <c r="D40" s="59"/>
      <c r="E40" s="66"/>
    </row>
    <row r="41" spans="1:5" ht="12.75">
      <c r="A41" s="6"/>
      <c r="B41" s="6"/>
      <c r="C41" s="74"/>
      <c r="D41" s="55"/>
      <c r="E41" s="66"/>
    </row>
    <row r="42" spans="1:5" s="48" customFormat="1" ht="12.75">
      <c r="A42" s="41">
        <v>5364</v>
      </c>
      <c r="B42" s="10" t="s">
        <v>131</v>
      </c>
      <c r="C42" s="23"/>
      <c r="D42" s="59">
        <v>-1900</v>
      </c>
      <c r="E42" s="66"/>
    </row>
    <row r="43" spans="1:5" ht="15.75">
      <c r="A43" s="34">
        <v>6402</v>
      </c>
      <c r="B43" s="9" t="s">
        <v>130</v>
      </c>
      <c r="C43" s="29">
        <f>SUM(D42)</f>
        <v>-1900</v>
      </c>
      <c r="D43" s="59"/>
      <c r="E43" s="66"/>
    </row>
    <row r="44" spans="1:5" ht="12.75">
      <c r="A44" s="14"/>
      <c r="B44" s="15" t="s">
        <v>64</v>
      </c>
      <c r="C44" s="75"/>
      <c r="D44" s="26">
        <f>SUM(C12:C43)</f>
        <v>17400</v>
      </c>
      <c r="E44" s="72">
        <f>SUM(D12:D43)</f>
        <v>17400</v>
      </c>
    </row>
    <row r="45" spans="1:5" ht="23.25">
      <c r="A45" s="130" t="s">
        <v>0</v>
      </c>
      <c r="B45" s="6"/>
      <c r="C45" s="74"/>
      <c r="D45" s="55"/>
      <c r="E45" s="66"/>
    </row>
    <row r="46" spans="1:6" ht="12.75">
      <c r="A46" s="62" t="s">
        <v>66</v>
      </c>
      <c r="B46" s="62" t="s">
        <v>4</v>
      </c>
      <c r="C46" s="76"/>
      <c r="D46" s="81">
        <v>2015</v>
      </c>
      <c r="E46" s="73"/>
      <c r="F46" s="51"/>
    </row>
    <row r="47" spans="1:6" ht="12.75">
      <c r="A47" s="6"/>
      <c r="B47" s="6"/>
      <c r="C47" s="74"/>
      <c r="D47" s="55"/>
      <c r="E47" s="66"/>
      <c r="F47" s="51"/>
    </row>
    <row r="48" spans="1:6" ht="12.75">
      <c r="A48" s="6">
        <v>2321</v>
      </c>
      <c r="B48" s="6" t="s">
        <v>169</v>
      </c>
      <c r="C48" s="29"/>
      <c r="D48" s="59">
        <v>5000</v>
      </c>
      <c r="E48" s="66" t="s">
        <v>170</v>
      </c>
      <c r="F48" s="51"/>
    </row>
    <row r="49" spans="1:5" ht="15.75">
      <c r="A49" s="34">
        <v>5512</v>
      </c>
      <c r="B49" s="8" t="s">
        <v>48</v>
      </c>
      <c r="C49" s="29">
        <f>SUM(D48)</f>
        <v>5000</v>
      </c>
      <c r="D49" s="59"/>
      <c r="E49" s="66"/>
    </row>
    <row r="50" spans="1:6" ht="12.75">
      <c r="A50" s="6"/>
      <c r="B50" s="6"/>
      <c r="C50" s="29"/>
      <c r="D50" s="59"/>
      <c r="E50" s="66"/>
      <c r="F50" s="51"/>
    </row>
    <row r="51" spans="1:6" ht="12.75">
      <c r="A51" s="6">
        <v>2310</v>
      </c>
      <c r="B51" s="6" t="s">
        <v>171</v>
      </c>
      <c r="C51" s="29"/>
      <c r="D51" s="59">
        <v>12400</v>
      </c>
      <c r="E51" s="66"/>
      <c r="F51" s="51"/>
    </row>
    <row r="52" spans="1:5" ht="15.75">
      <c r="A52" s="34">
        <v>6171</v>
      </c>
      <c r="B52" s="8" t="s">
        <v>60</v>
      </c>
      <c r="C52" s="29">
        <f>SUM(D51)</f>
        <v>12400</v>
      </c>
      <c r="D52" s="59"/>
      <c r="E52" s="66"/>
    </row>
    <row r="53" spans="1:5" ht="12.75">
      <c r="A53" s="62"/>
      <c r="B53" s="63" t="s">
        <v>89</v>
      </c>
      <c r="C53" s="77"/>
      <c r="D53" s="82">
        <f>SUM(C47:C52)</f>
        <v>17400</v>
      </c>
      <c r="E53" s="85">
        <f>SUM(D47:D52)</f>
        <v>17400</v>
      </c>
    </row>
    <row r="54" spans="3:5" ht="12.75">
      <c r="C54" s="78"/>
      <c r="E54" s="83"/>
    </row>
    <row r="55" spans="1:4" ht="20.25">
      <c r="A55" s="33"/>
      <c r="C55" s="58"/>
      <c r="D55" s="58"/>
    </row>
    <row r="56" spans="3:4" ht="12.75">
      <c r="C56" s="58"/>
      <c r="D56" s="58"/>
    </row>
    <row r="57" spans="1:5" ht="12.75">
      <c r="A57" s="30"/>
      <c r="C57" s="58"/>
      <c r="D57" s="58"/>
      <c r="E57" s="53"/>
    </row>
    <row r="58" spans="1:5" ht="12.75">
      <c r="A58" s="48"/>
      <c r="C58" s="79"/>
      <c r="D58" s="64"/>
      <c r="E58" s="53"/>
    </row>
    <row r="59" spans="3:6" ht="12.75">
      <c r="C59" s="79"/>
      <c r="D59" s="64"/>
      <c r="E59" s="53"/>
      <c r="F59" s="51"/>
    </row>
    <row r="60" spans="1:4" ht="12.75">
      <c r="A60" s="30"/>
      <c r="B60" s="30"/>
      <c r="C60" s="65"/>
      <c r="D60" s="58"/>
    </row>
    <row r="61" spans="3:4" ht="12.75">
      <c r="C61" s="31"/>
      <c r="D61" s="58"/>
    </row>
    <row r="63" ht="16.5" customHeight="1"/>
    <row r="68" ht="12.75">
      <c r="D68"/>
    </row>
    <row r="69" ht="12.75">
      <c r="D69"/>
    </row>
    <row r="70" ht="12.75">
      <c r="D70"/>
    </row>
    <row r="71" spans="1:4" ht="12.75">
      <c r="A71" s="51"/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106</v>
      </c>
    </row>
    <row r="2" ht="13.5" thickBot="1">
      <c r="A2" s="2"/>
    </row>
    <row r="3" spans="2:3" ht="18">
      <c r="B3" s="3" t="s">
        <v>0</v>
      </c>
      <c r="C3" s="42">
        <f>SUM(D204)</f>
        <v>5042231</v>
      </c>
    </row>
    <row r="4" spans="2:3" ht="18.75" thickBot="1">
      <c r="B4" s="4" t="s">
        <v>1</v>
      </c>
      <c r="C4" s="43">
        <f>SUM(D157)</f>
        <v>4774331</v>
      </c>
    </row>
    <row r="5" spans="2:3" ht="18.75" thickBot="1">
      <c r="B5" s="5" t="s">
        <v>2</v>
      </c>
      <c r="C5" s="44">
        <f>SUM(C3,-C4)</f>
        <v>267900</v>
      </c>
    </row>
    <row r="6" spans="2:3" ht="18.75" thickBot="1">
      <c r="B6" s="5" t="s">
        <v>93</v>
      </c>
      <c r="C6" s="44">
        <v>267900</v>
      </c>
    </row>
    <row r="7" spans="2:3" ht="18.75" thickBot="1">
      <c r="B7" s="46" t="s">
        <v>103</v>
      </c>
      <c r="C7" s="45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6</v>
      </c>
      <c r="C12" s="21"/>
      <c r="D12" s="21">
        <v>14760</v>
      </c>
    </row>
    <row r="13" spans="1:4" ht="15.75">
      <c r="A13" s="37">
        <v>2143</v>
      </c>
      <c r="B13" s="8" t="s">
        <v>7</v>
      </c>
      <c r="C13" s="29">
        <f>SUM(D12)</f>
        <v>14760</v>
      </c>
      <c r="D13" s="22"/>
    </row>
    <row r="14" spans="1:4" ht="15">
      <c r="A14" s="35"/>
      <c r="B14" s="8"/>
      <c r="C14" s="29"/>
      <c r="D14" s="22"/>
    </row>
    <row r="15" spans="1:4" ht="12.75">
      <c r="A15" s="11">
        <v>5137</v>
      </c>
      <c r="B15" s="11" t="s">
        <v>100</v>
      </c>
      <c r="C15" s="29"/>
      <c r="D15" s="36">
        <v>0</v>
      </c>
    </row>
    <row r="16" spans="1:4" ht="12.75">
      <c r="A16" s="11">
        <v>5139</v>
      </c>
      <c r="B16" s="11" t="s">
        <v>38</v>
      </c>
      <c r="C16" s="29"/>
      <c r="D16" s="36">
        <v>2000</v>
      </c>
    </row>
    <row r="17" spans="1:4" ht="12.75">
      <c r="A17" s="11">
        <v>5171</v>
      </c>
      <c r="B17" s="11" t="s">
        <v>114</v>
      </c>
      <c r="C17" s="29"/>
      <c r="D17" s="36">
        <v>100561</v>
      </c>
    </row>
    <row r="18" spans="1:4" ht="15.75">
      <c r="A18" s="37">
        <v>2219</v>
      </c>
      <c r="B18" s="8" t="s">
        <v>99</v>
      </c>
      <c r="C18" s="29">
        <f>+D15+D16+D17</f>
        <v>102561</v>
      </c>
      <c r="D18" s="22"/>
    </row>
    <row r="19" spans="1:4" ht="12.75">
      <c r="A19" s="6"/>
      <c r="B19" s="6"/>
      <c r="C19" s="29"/>
      <c r="D19" s="21"/>
    </row>
    <row r="20" spans="1:4" ht="12.75">
      <c r="A20" s="6">
        <v>5139</v>
      </c>
      <c r="B20" s="6" t="s">
        <v>8</v>
      </c>
      <c r="C20" s="29"/>
      <c r="D20" s="21">
        <v>28000</v>
      </c>
    </row>
    <row r="21" spans="1:4" ht="12.75">
      <c r="A21" s="6">
        <v>5169</v>
      </c>
      <c r="B21" s="6" t="s">
        <v>9</v>
      </c>
      <c r="C21" s="29"/>
      <c r="D21" s="21">
        <v>25000</v>
      </c>
    </row>
    <row r="22" spans="1:4" ht="15.75">
      <c r="A22" s="34">
        <v>2212</v>
      </c>
      <c r="B22" s="8" t="s">
        <v>10</v>
      </c>
      <c r="C22" s="29">
        <f>SUM(D20:D21)</f>
        <v>53000</v>
      </c>
      <c r="D22" s="21"/>
    </row>
    <row r="23" spans="1:4" ht="12.75">
      <c r="A23" s="6"/>
      <c r="B23" s="6"/>
      <c r="C23" s="29"/>
      <c r="D23" s="21"/>
    </row>
    <row r="24" spans="1:4" ht="12.75">
      <c r="A24" s="6">
        <v>5021</v>
      </c>
      <c r="B24" s="6" t="s">
        <v>11</v>
      </c>
      <c r="C24" s="29"/>
      <c r="D24" s="21">
        <v>11000</v>
      </c>
    </row>
    <row r="25" spans="1:4" ht="12.75">
      <c r="A25" s="6">
        <v>5151</v>
      </c>
      <c r="B25" s="6" t="s">
        <v>12</v>
      </c>
      <c r="C25" s="29"/>
      <c r="D25" s="21">
        <v>160000</v>
      </c>
    </row>
    <row r="26" spans="1:4" ht="12.75">
      <c r="A26" s="6">
        <v>5154</v>
      </c>
      <c r="B26" s="6" t="s">
        <v>13</v>
      </c>
      <c r="C26" s="29"/>
      <c r="D26" s="21">
        <v>8000</v>
      </c>
    </row>
    <row r="27" spans="1:4" ht="12.75">
      <c r="A27" s="6">
        <v>5169</v>
      </c>
      <c r="B27" s="6" t="s">
        <v>14</v>
      </c>
      <c r="C27" s="29"/>
      <c r="D27" s="21">
        <v>20000</v>
      </c>
    </row>
    <row r="28" spans="1:4" ht="12.75">
      <c r="A28" s="6">
        <v>5171</v>
      </c>
      <c r="B28" s="6" t="s">
        <v>15</v>
      </c>
      <c r="C28" s="29"/>
      <c r="D28" s="21">
        <v>20000</v>
      </c>
    </row>
    <row r="29" spans="1:4" ht="15.75">
      <c r="A29" s="34">
        <v>2310</v>
      </c>
      <c r="B29" s="8" t="s">
        <v>16</v>
      </c>
      <c r="C29" s="29">
        <f>SUM(D24:D28)</f>
        <v>219000</v>
      </c>
      <c r="D29" s="21"/>
    </row>
    <row r="30" spans="1:4" ht="12.75">
      <c r="A30" s="6"/>
      <c r="B30" s="6"/>
      <c r="C30" s="29"/>
      <c r="D30" s="21"/>
    </row>
    <row r="31" spans="1:4" ht="12.75">
      <c r="A31" s="6">
        <v>5021</v>
      </c>
      <c r="B31" s="6" t="s">
        <v>17</v>
      </c>
      <c r="C31" s="29"/>
      <c r="D31" s="21">
        <v>2800</v>
      </c>
    </row>
    <row r="32" spans="1:4" ht="12.75">
      <c r="A32" s="6">
        <v>5171</v>
      </c>
      <c r="B32" s="11" t="s">
        <v>18</v>
      </c>
      <c r="C32" s="29"/>
      <c r="D32" s="21">
        <v>5000</v>
      </c>
    </row>
    <row r="33" spans="1:4" ht="15.75">
      <c r="A33" s="34">
        <v>2321</v>
      </c>
      <c r="B33" s="8" t="s">
        <v>19</v>
      </c>
      <c r="C33" s="29">
        <f>SUM(D31:D32)</f>
        <v>7800</v>
      </c>
      <c r="D33" s="21"/>
    </row>
    <row r="34" spans="1:4" ht="12.75">
      <c r="A34" s="6"/>
      <c r="B34" s="6"/>
      <c r="C34" s="29"/>
      <c r="D34" s="21"/>
    </row>
    <row r="35" spans="1:4" ht="12.75">
      <c r="A35" s="6">
        <v>5331</v>
      </c>
      <c r="B35" s="6" t="s">
        <v>20</v>
      </c>
      <c r="C35" s="29"/>
      <c r="D35" s="21">
        <v>170000</v>
      </c>
    </row>
    <row r="36" spans="1:4" ht="15.75">
      <c r="A36" s="34">
        <v>3111</v>
      </c>
      <c r="B36" s="8" t="s">
        <v>21</v>
      </c>
      <c r="C36" s="29">
        <f>SUM(D35)</f>
        <v>170000</v>
      </c>
      <c r="D36" s="21"/>
    </row>
    <row r="37" spans="1:4" ht="12.75">
      <c r="A37" s="6"/>
      <c r="B37" s="6"/>
      <c r="C37" s="29"/>
      <c r="D37" s="21"/>
    </row>
    <row r="38" spans="1:4" ht="12.75">
      <c r="A38" s="6">
        <v>5321</v>
      </c>
      <c r="B38" s="6" t="s">
        <v>22</v>
      </c>
      <c r="C38" s="29"/>
      <c r="D38" s="21">
        <v>50000</v>
      </c>
    </row>
    <row r="39" spans="1:4" ht="15.75">
      <c r="A39" s="34">
        <v>3113</v>
      </c>
      <c r="B39" s="8" t="s">
        <v>23</v>
      </c>
      <c r="C39" s="29">
        <f>SUM(D38,)</f>
        <v>50000</v>
      </c>
      <c r="D39" s="21"/>
    </row>
    <row r="40" spans="1:4" ht="12.75">
      <c r="A40" s="6"/>
      <c r="B40" s="6"/>
      <c r="C40" s="29"/>
      <c r="D40" s="21"/>
    </row>
    <row r="41" spans="1:4" ht="12.75">
      <c r="A41" s="6">
        <v>5021</v>
      </c>
      <c r="B41" s="6" t="s">
        <v>17</v>
      </c>
      <c r="C41" s="29"/>
      <c r="D41" s="21">
        <v>7200</v>
      </c>
    </row>
    <row r="42" spans="1:4" ht="12.75">
      <c r="A42" s="6">
        <v>5136</v>
      </c>
      <c r="B42" s="6" t="s">
        <v>24</v>
      </c>
      <c r="C42" s="29"/>
      <c r="D42" s="21">
        <v>2000</v>
      </c>
    </row>
    <row r="43" spans="1:4" ht="12.75">
      <c r="A43" s="6">
        <v>5169</v>
      </c>
      <c r="B43" s="11" t="s">
        <v>14</v>
      </c>
      <c r="C43" s="29"/>
      <c r="D43" s="21">
        <v>1000</v>
      </c>
    </row>
    <row r="44" spans="1:4" ht="15.75">
      <c r="A44" s="34">
        <v>3314</v>
      </c>
      <c r="B44" s="8" t="s">
        <v>25</v>
      </c>
      <c r="C44" s="29">
        <f>SUM(D41:D43)</f>
        <v>10200</v>
      </c>
      <c r="D44" s="21"/>
    </row>
    <row r="45" spans="1:4" ht="12.75">
      <c r="A45" s="6"/>
      <c r="B45" s="6"/>
      <c r="C45" s="29"/>
      <c r="D45" s="21"/>
    </row>
    <row r="46" spans="1:4" ht="12.75">
      <c r="A46" s="6">
        <v>5021</v>
      </c>
      <c r="B46" s="6" t="s">
        <v>17</v>
      </c>
      <c r="C46" s="29"/>
      <c r="D46" s="21">
        <v>1000</v>
      </c>
    </row>
    <row r="47" spans="1:4" ht="12.75">
      <c r="A47" s="6">
        <v>5154</v>
      </c>
      <c r="B47" s="6" t="s">
        <v>13</v>
      </c>
      <c r="C47" s="29"/>
      <c r="D47" s="21">
        <v>2000</v>
      </c>
    </row>
    <row r="48" spans="1:4" ht="12.75">
      <c r="A48" s="6">
        <v>5169</v>
      </c>
      <c r="B48" s="6" t="s">
        <v>91</v>
      </c>
      <c r="C48" s="29"/>
      <c r="D48" s="21">
        <v>5000</v>
      </c>
    </row>
    <row r="49" spans="1:4" ht="12.75">
      <c r="A49" s="6">
        <v>5139</v>
      </c>
      <c r="B49" s="11" t="s">
        <v>26</v>
      </c>
      <c r="C49" s="29"/>
      <c r="D49" s="21">
        <v>1500</v>
      </c>
    </row>
    <row r="50" spans="1:4" ht="12.75">
      <c r="A50" s="6">
        <v>5164</v>
      </c>
      <c r="B50" s="11" t="s">
        <v>28</v>
      </c>
      <c r="C50" s="29"/>
      <c r="D50" s="21">
        <v>1000</v>
      </c>
    </row>
    <row r="51" spans="1:4" ht="12.75">
      <c r="A51" s="6">
        <v>5194</v>
      </c>
      <c r="B51" s="6" t="s">
        <v>29</v>
      </c>
      <c r="C51" s="29"/>
      <c r="D51" s="21">
        <v>4000</v>
      </c>
    </row>
    <row r="52" spans="1:4" ht="12.75">
      <c r="A52" s="6">
        <v>5222</v>
      </c>
      <c r="B52" s="6" t="s">
        <v>101</v>
      </c>
      <c r="C52" s="29"/>
      <c r="D52" s="21">
        <v>5000</v>
      </c>
    </row>
    <row r="53" spans="1:4" ht="12.75">
      <c r="A53" s="6">
        <v>5492</v>
      </c>
      <c r="B53" s="6" t="s">
        <v>30</v>
      </c>
      <c r="C53" s="29"/>
      <c r="D53" s="21">
        <v>1500</v>
      </c>
    </row>
    <row r="54" spans="1:4" ht="15.75">
      <c r="A54" s="34">
        <v>3319</v>
      </c>
      <c r="B54" s="8" t="s">
        <v>31</v>
      </c>
      <c r="C54" s="29">
        <f>SUM(D46:D53)</f>
        <v>21000</v>
      </c>
      <c r="D54" s="23"/>
    </row>
    <row r="55" spans="1:4" ht="15.75">
      <c r="A55" s="34"/>
      <c r="B55" s="8"/>
      <c r="C55" s="29"/>
      <c r="D55" s="23"/>
    </row>
    <row r="56" spans="1:4" ht="12.75">
      <c r="A56" s="6">
        <v>5139</v>
      </c>
      <c r="B56" s="11" t="s">
        <v>26</v>
      </c>
      <c r="C56" s="29"/>
      <c r="D56" s="21">
        <v>2000</v>
      </c>
    </row>
    <row r="57" spans="1:4" ht="12.75">
      <c r="A57" s="6">
        <v>5169</v>
      </c>
      <c r="B57" s="6" t="s">
        <v>14</v>
      </c>
      <c r="C57" s="29"/>
      <c r="D57" s="21">
        <v>1000</v>
      </c>
    </row>
    <row r="58" spans="1:4" ht="12.75">
      <c r="A58" s="6">
        <v>5171</v>
      </c>
      <c r="B58" s="6" t="s">
        <v>15</v>
      </c>
      <c r="C58" s="29"/>
      <c r="D58" s="21">
        <v>4000</v>
      </c>
    </row>
    <row r="59" spans="1:4" ht="15.75">
      <c r="A59" s="34">
        <v>3322</v>
      </c>
      <c r="B59" s="8" t="s">
        <v>27</v>
      </c>
      <c r="C59" s="29">
        <f>SUM(D56:D58)</f>
        <v>7000</v>
      </c>
      <c r="D59" s="21"/>
    </row>
    <row r="60" spans="1:4" ht="15.75">
      <c r="A60" s="34"/>
      <c r="B60" s="8"/>
      <c r="C60" s="29"/>
      <c r="D60" s="21"/>
    </row>
    <row r="61" spans="1:4" ht="12.75">
      <c r="A61" s="41">
        <v>5223</v>
      </c>
      <c r="B61" s="11" t="s">
        <v>115</v>
      </c>
      <c r="C61" s="29"/>
      <c r="D61" s="21">
        <v>5000</v>
      </c>
    </row>
    <row r="62" spans="1:4" ht="15.75">
      <c r="A62" s="34">
        <v>3330</v>
      </c>
      <c r="B62" s="8" t="s">
        <v>116</v>
      </c>
      <c r="C62" s="29">
        <v>5000</v>
      </c>
      <c r="D62" s="21"/>
    </row>
    <row r="63" spans="1:4" ht="15.75">
      <c r="A63" s="34"/>
      <c r="B63" s="8"/>
      <c r="C63" s="29"/>
      <c r="D63" s="21"/>
    </row>
    <row r="64" spans="1:4" ht="12.75">
      <c r="A64" s="41">
        <v>5139</v>
      </c>
      <c r="B64" s="11" t="s">
        <v>26</v>
      </c>
      <c r="C64" s="29"/>
      <c r="D64" s="23">
        <v>18000</v>
      </c>
    </row>
    <row r="65" spans="1:4" ht="12.75">
      <c r="A65" s="41">
        <v>5194</v>
      </c>
      <c r="B65" s="11" t="s">
        <v>29</v>
      </c>
      <c r="C65" s="29"/>
      <c r="D65" s="23">
        <v>4000</v>
      </c>
    </row>
    <row r="66" spans="1:4" ht="15.75">
      <c r="A66" s="34">
        <v>3399</v>
      </c>
      <c r="B66" s="8" t="s">
        <v>102</v>
      </c>
      <c r="C66" s="29">
        <f>+D65+D64</f>
        <v>22000</v>
      </c>
      <c r="D66" s="23"/>
    </row>
    <row r="67" spans="1:4" ht="15.75">
      <c r="A67" s="34"/>
      <c r="B67" s="8"/>
      <c r="C67" s="29"/>
      <c r="D67" s="23"/>
    </row>
    <row r="68" spans="1:4" ht="12.75">
      <c r="A68" s="6">
        <v>5229</v>
      </c>
      <c r="B68" s="11" t="s">
        <v>32</v>
      </c>
      <c r="C68" s="29"/>
      <c r="D68" s="23">
        <v>1000</v>
      </c>
    </row>
    <row r="69" spans="1:4" ht="15.75">
      <c r="A69" s="34">
        <v>3419</v>
      </c>
      <c r="B69" s="8" t="s">
        <v>33</v>
      </c>
      <c r="C69" s="29">
        <f>SUM(D68:D68)</f>
        <v>1000</v>
      </c>
      <c r="D69" s="23"/>
    </row>
    <row r="70" spans="1:4" ht="12.75">
      <c r="A70" s="6"/>
      <c r="B70" s="6"/>
      <c r="C70" s="29"/>
      <c r="D70" s="23"/>
    </row>
    <row r="71" spans="1:4" ht="12.75">
      <c r="A71" s="6">
        <v>5021</v>
      </c>
      <c r="B71" s="6" t="s">
        <v>17</v>
      </c>
      <c r="C71" s="29"/>
      <c r="D71" s="23">
        <v>6600</v>
      </c>
    </row>
    <row r="72" spans="1:4" ht="12.75">
      <c r="A72" s="6">
        <v>5139</v>
      </c>
      <c r="B72" s="11" t="s">
        <v>26</v>
      </c>
      <c r="C72" s="29"/>
      <c r="D72" s="23">
        <v>10000</v>
      </c>
    </row>
    <row r="73" spans="1:4" ht="12.75">
      <c r="A73" s="6">
        <v>2141</v>
      </c>
      <c r="B73" s="6" t="s">
        <v>34</v>
      </c>
      <c r="C73" s="29"/>
      <c r="D73" s="23">
        <v>98000</v>
      </c>
    </row>
    <row r="74" spans="1:4" ht="12.75">
      <c r="A74" s="6">
        <v>5152</v>
      </c>
      <c r="B74" s="6" t="s">
        <v>35</v>
      </c>
      <c r="C74" s="29"/>
      <c r="D74" s="23">
        <v>65000</v>
      </c>
    </row>
    <row r="75" spans="1:4" ht="12.75">
      <c r="A75" s="6">
        <v>5154</v>
      </c>
      <c r="B75" s="6" t="s">
        <v>13</v>
      </c>
      <c r="C75" s="29"/>
      <c r="D75" s="23">
        <v>20000</v>
      </c>
    </row>
    <row r="76" spans="1:4" ht="12.75">
      <c r="A76" s="6">
        <v>5163</v>
      </c>
      <c r="B76" s="6" t="s">
        <v>36</v>
      </c>
      <c r="C76" s="29"/>
      <c r="D76" s="23">
        <v>2000</v>
      </c>
    </row>
    <row r="77" spans="1:4" ht="12.75">
      <c r="A77" s="6">
        <v>5169</v>
      </c>
      <c r="B77" s="6" t="s">
        <v>14</v>
      </c>
      <c r="C77" s="29"/>
      <c r="D77" s="23">
        <v>18000</v>
      </c>
    </row>
    <row r="78" spans="1:4" ht="12.75">
      <c r="A78" s="6">
        <v>5171</v>
      </c>
      <c r="B78" s="6" t="s">
        <v>15</v>
      </c>
      <c r="C78" s="29"/>
      <c r="D78" s="24">
        <v>80000</v>
      </c>
    </row>
    <row r="79" spans="1:4" ht="12.75">
      <c r="A79" s="6">
        <v>5909</v>
      </c>
      <c r="B79" s="6" t="s">
        <v>120</v>
      </c>
      <c r="C79" s="29"/>
      <c r="D79" s="24">
        <v>0</v>
      </c>
    </row>
    <row r="80" spans="1:4" ht="15.75">
      <c r="A80" s="34">
        <v>3612</v>
      </c>
      <c r="B80" s="8" t="s">
        <v>37</v>
      </c>
      <c r="C80" s="29">
        <f>SUM(D71:D79)</f>
        <v>299600</v>
      </c>
      <c r="D80" s="22"/>
    </row>
    <row r="81" spans="1:4" ht="12.75">
      <c r="A81" s="6"/>
      <c r="B81" s="6"/>
      <c r="C81" s="29"/>
      <c r="D81" s="21"/>
    </row>
    <row r="82" spans="1:4" ht="12.75">
      <c r="A82" s="6">
        <v>5154</v>
      </c>
      <c r="B82" s="6" t="s">
        <v>13</v>
      </c>
      <c r="C82" s="29"/>
      <c r="D82" s="21">
        <v>50000</v>
      </c>
    </row>
    <row r="83" spans="1:4" ht="12.75">
      <c r="A83" s="6">
        <v>5171</v>
      </c>
      <c r="B83" s="11" t="s">
        <v>15</v>
      </c>
      <c r="C83" s="29"/>
      <c r="D83" s="21">
        <f>15000+23000</f>
        <v>38000</v>
      </c>
    </row>
    <row r="84" spans="1:4" ht="15.75">
      <c r="A84" s="34">
        <v>3631</v>
      </c>
      <c r="B84" s="8" t="s">
        <v>39</v>
      </c>
      <c r="C84" s="29">
        <f>SUM(D82:D83)</f>
        <v>88000</v>
      </c>
      <c r="D84" s="22"/>
    </row>
    <row r="85" spans="1:4" ht="12.75">
      <c r="A85" s="6"/>
      <c r="B85" s="6"/>
      <c r="C85" s="29"/>
      <c r="D85" s="21"/>
    </row>
    <row r="86" spans="1:4" ht="12.75">
      <c r="A86" s="6"/>
      <c r="B86" s="6"/>
      <c r="C86" s="29"/>
      <c r="D86" s="21"/>
    </row>
    <row r="87" spans="1:4" ht="12.75">
      <c r="A87" s="6">
        <v>5169</v>
      </c>
      <c r="B87" s="6" t="s">
        <v>14</v>
      </c>
      <c r="C87" s="29"/>
      <c r="D87" s="21">
        <v>6000</v>
      </c>
    </row>
    <row r="88" spans="1:4" ht="15.75">
      <c r="A88" s="34">
        <v>3721</v>
      </c>
      <c r="B88" s="8" t="s">
        <v>40</v>
      </c>
      <c r="C88" s="29">
        <f>SUM(D87)</f>
        <v>6000</v>
      </c>
      <c r="D88" s="22"/>
    </row>
    <row r="89" spans="1:4" ht="12.75">
      <c r="A89" s="6"/>
      <c r="B89" s="6"/>
      <c r="C89" s="29"/>
      <c r="D89" s="21"/>
    </row>
    <row r="90" spans="1:4" ht="12.75">
      <c r="A90" s="6">
        <v>5169</v>
      </c>
      <c r="B90" s="6" t="s">
        <v>14</v>
      </c>
      <c r="C90" s="29"/>
      <c r="D90" s="21">
        <v>210000</v>
      </c>
    </row>
    <row r="91" spans="1:4" ht="15.75">
      <c r="A91" s="34">
        <v>3722</v>
      </c>
      <c r="B91" s="8" t="s">
        <v>41</v>
      </c>
      <c r="C91" s="29">
        <f>SUM(D90)</f>
        <v>210000</v>
      </c>
      <c r="D91" s="22"/>
    </row>
    <row r="92" spans="1:4" ht="12.75">
      <c r="A92" s="6"/>
      <c r="B92" s="6"/>
      <c r="C92" s="29"/>
      <c r="D92" s="21"/>
    </row>
    <row r="93" spans="1:4" ht="12.75">
      <c r="A93" s="6">
        <v>5169</v>
      </c>
      <c r="B93" s="6" t="s">
        <v>14</v>
      </c>
      <c r="C93" s="29"/>
      <c r="D93" s="21">
        <v>60000</v>
      </c>
    </row>
    <row r="94" spans="1:4" ht="15.75">
      <c r="A94" s="34">
        <v>3723</v>
      </c>
      <c r="B94" s="8" t="s">
        <v>42</v>
      </c>
      <c r="C94" s="29">
        <f>SUM(D93)</f>
        <v>60000</v>
      </c>
      <c r="D94" s="22"/>
    </row>
    <row r="95" spans="1:4" ht="15.75">
      <c r="A95" s="34"/>
      <c r="B95" s="8"/>
      <c r="C95" s="29"/>
      <c r="D95" s="22"/>
    </row>
    <row r="96" spans="1:4" ht="12.75">
      <c r="A96" s="41">
        <v>6349</v>
      </c>
      <c r="B96" s="11" t="s">
        <v>113</v>
      </c>
      <c r="C96" s="29"/>
      <c r="D96" s="25">
        <v>130062</v>
      </c>
    </row>
    <row r="97" spans="1:4" ht="15.75">
      <c r="A97" s="34">
        <v>3744</v>
      </c>
      <c r="B97" s="8" t="s">
        <v>112</v>
      </c>
      <c r="C97" s="29">
        <f>+D96</f>
        <v>130062</v>
      </c>
      <c r="D97" s="22"/>
    </row>
    <row r="98" spans="1:4" ht="12.75">
      <c r="A98" s="6"/>
      <c r="B98" s="6"/>
      <c r="C98" s="29"/>
      <c r="D98" s="21"/>
    </row>
    <row r="99" spans="1:4" ht="12.75">
      <c r="A99" s="6">
        <v>5021</v>
      </c>
      <c r="B99" s="6" t="s">
        <v>17</v>
      </c>
      <c r="C99" s="29"/>
      <c r="D99" s="25">
        <v>30000</v>
      </c>
    </row>
    <row r="100" spans="1:4" ht="12.75">
      <c r="A100" s="6">
        <v>5139</v>
      </c>
      <c r="B100" s="6" t="s">
        <v>38</v>
      </c>
      <c r="C100" s="29"/>
      <c r="D100" s="25">
        <v>8000</v>
      </c>
    </row>
    <row r="101" spans="1:4" ht="12.75">
      <c r="A101" s="6">
        <v>5132</v>
      </c>
      <c r="B101" s="11" t="s">
        <v>43</v>
      </c>
      <c r="C101" s="29"/>
      <c r="D101" s="25">
        <v>2000</v>
      </c>
    </row>
    <row r="102" spans="1:4" ht="12.75">
      <c r="A102" s="6">
        <v>5156</v>
      </c>
      <c r="B102" s="6" t="s">
        <v>44</v>
      </c>
      <c r="C102" s="29"/>
      <c r="D102" s="25">
        <v>14000</v>
      </c>
    </row>
    <row r="103" spans="1:4" ht="12.75">
      <c r="A103" s="6">
        <v>5169</v>
      </c>
      <c r="B103" s="6" t="s">
        <v>14</v>
      </c>
      <c r="C103" s="29"/>
      <c r="D103" s="25">
        <v>2000</v>
      </c>
    </row>
    <row r="104" spans="1:4" ht="12.75">
      <c r="A104" s="6">
        <v>5137</v>
      </c>
      <c r="B104" s="11" t="s">
        <v>45</v>
      </c>
      <c r="C104" s="29"/>
      <c r="D104" s="25">
        <v>24000</v>
      </c>
    </row>
    <row r="105" spans="1:4" ht="15.75">
      <c r="A105" s="34">
        <v>3745</v>
      </c>
      <c r="B105" s="8" t="s">
        <v>46</v>
      </c>
      <c r="C105" s="29">
        <f>SUM(D99:D104)</f>
        <v>80000</v>
      </c>
      <c r="D105" s="22"/>
    </row>
    <row r="106" spans="1:4" ht="15.75">
      <c r="A106" s="34"/>
      <c r="B106" s="8"/>
      <c r="C106" s="29"/>
      <c r="D106" s="22"/>
    </row>
    <row r="107" spans="1:4" ht="15.75">
      <c r="A107" s="34">
        <v>5163</v>
      </c>
      <c r="B107" s="11" t="s">
        <v>36</v>
      </c>
      <c r="C107" s="29"/>
      <c r="D107" s="25">
        <v>6000</v>
      </c>
    </row>
    <row r="108" spans="1:4" ht="12.75">
      <c r="A108" s="6"/>
      <c r="B108" s="8" t="s">
        <v>61</v>
      </c>
      <c r="C108" s="29">
        <f>SUM(D107)</f>
        <v>6000</v>
      </c>
      <c r="D108" s="22"/>
    </row>
    <row r="109" spans="1:4" ht="12.75">
      <c r="A109" s="6"/>
      <c r="B109" s="6"/>
      <c r="C109" s="29"/>
      <c r="D109" s="21"/>
    </row>
    <row r="110" spans="1:4" ht="15.75">
      <c r="A110" s="34">
        <v>5364</v>
      </c>
      <c r="B110" s="6" t="s">
        <v>62</v>
      </c>
      <c r="C110" s="29"/>
      <c r="D110" s="21">
        <v>7915</v>
      </c>
    </row>
    <row r="111" spans="1:4" ht="12.75">
      <c r="A111" s="6"/>
      <c r="B111" s="28" t="s">
        <v>63</v>
      </c>
      <c r="C111" s="29">
        <f>SUM(D110)</f>
        <v>7915</v>
      </c>
      <c r="D111" s="22"/>
    </row>
    <row r="112" spans="1:4" ht="12.75">
      <c r="A112" s="6"/>
      <c r="B112" s="6"/>
      <c r="C112" s="29"/>
      <c r="D112" s="21"/>
    </row>
    <row r="113" spans="1:4" ht="12.75">
      <c r="A113" s="6">
        <v>5139</v>
      </c>
      <c r="B113" s="6" t="s">
        <v>38</v>
      </c>
      <c r="C113" s="29"/>
      <c r="D113" s="25">
        <v>5000</v>
      </c>
    </row>
    <row r="114" spans="1:4" ht="12.75">
      <c r="A114" s="6">
        <v>5152</v>
      </c>
      <c r="B114" s="6" t="s">
        <v>35</v>
      </c>
      <c r="C114" s="29"/>
      <c r="D114" s="25">
        <v>15000</v>
      </c>
    </row>
    <row r="115" spans="1:4" ht="12.75">
      <c r="A115" s="6">
        <v>5154</v>
      </c>
      <c r="B115" s="6" t="s">
        <v>13</v>
      </c>
      <c r="C115" s="29"/>
      <c r="D115" s="25">
        <v>5000</v>
      </c>
    </row>
    <row r="116" spans="1:4" ht="12.75">
      <c r="A116" s="6">
        <v>5156</v>
      </c>
      <c r="B116" s="6" t="s">
        <v>44</v>
      </c>
      <c r="C116" s="29"/>
      <c r="D116" s="25">
        <v>5000</v>
      </c>
    </row>
    <row r="117" spans="1:4" ht="12.75">
      <c r="A117" s="6">
        <v>5167</v>
      </c>
      <c r="B117" s="6" t="s">
        <v>47</v>
      </c>
      <c r="C117" s="29"/>
      <c r="D117" s="25">
        <v>4000</v>
      </c>
    </row>
    <row r="118" spans="1:4" ht="12.75">
      <c r="A118" s="6">
        <v>5169</v>
      </c>
      <c r="B118" s="6" t="s">
        <v>14</v>
      </c>
      <c r="C118" s="29"/>
      <c r="D118" s="25">
        <v>2200</v>
      </c>
    </row>
    <row r="119" spans="1:4" ht="12.75">
      <c r="A119" s="6">
        <v>5171</v>
      </c>
      <c r="B119" s="6" t="s">
        <v>15</v>
      </c>
      <c r="C119" s="29"/>
      <c r="D119" s="25">
        <v>3500</v>
      </c>
    </row>
    <row r="120" spans="1:4" ht="15.75">
      <c r="A120" s="34">
        <v>5512</v>
      </c>
      <c r="B120" s="8" t="s">
        <v>48</v>
      </c>
      <c r="C120" s="29">
        <f>SUM(D113:D119)</f>
        <v>39700</v>
      </c>
      <c r="D120" s="22"/>
    </row>
    <row r="121" spans="1:4" ht="12.75">
      <c r="A121" s="6"/>
      <c r="B121" s="6"/>
      <c r="C121" s="29"/>
      <c r="D121" s="21"/>
    </row>
    <row r="122" spans="1:4" ht="12.75">
      <c r="A122" s="6">
        <v>5023</v>
      </c>
      <c r="B122" s="6" t="s">
        <v>49</v>
      </c>
      <c r="C122" s="29"/>
      <c r="D122" s="21">
        <v>471000</v>
      </c>
    </row>
    <row r="123" spans="1:4" ht="12.75">
      <c r="A123" s="6">
        <v>5031</v>
      </c>
      <c r="B123" s="6" t="s">
        <v>50</v>
      </c>
      <c r="C123" s="29"/>
      <c r="D123" s="21">
        <v>93000</v>
      </c>
    </row>
    <row r="124" spans="1:4" ht="12.75">
      <c r="A124" s="6">
        <v>5032</v>
      </c>
      <c r="B124" s="6" t="s">
        <v>51</v>
      </c>
      <c r="C124" s="29"/>
      <c r="D124" s="21">
        <v>42500</v>
      </c>
    </row>
    <row r="125" spans="1:4" ht="15.75">
      <c r="A125" s="34">
        <v>6112</v>
      </c>
      <c r="B125" s="8" t="s">
        <v>52</v>
      </c>
      <c r="C125" s="29">
        <f>SUM(D122:D124)</f>
        <v>606500</v>
      </c>
      <c r="D125" s="22"/>
    </row>
    <row r="126" spans="1:4" ht="12.75">
      <c r="A126" s="6"/>
      <c r="B126" s="6"/>
      <c r="C126" s="29"/>
      <c r="D126" s="21"/>
    </row>
    <row r="127" spans="1:4" ht="12.75">
      <c r="A127" s="6">
        <v>5011</v>
      </c>
      <c r="B127" s="6" t="s">
        <v>53</v>
      </c>
      <c r="C127" s="29"/>
      <c r="D127" s="21">
        <v>209000</v>
      </c>
    </row>
    <row r="128" spans="1:4" ht="12.75">
      <c r="A128" s="6">
        <v>5021</v>
      </c>
      <c r="B128" s="6" t="s">
        <v>17</v>
      </c>
      <c r="C128" s="29"/>
      <c r="D128" s="21">
        <v>7200</v>
      </c>
    </row>
    <row r="129" spans="1:4" ht="12.75">
      <c r="A129" s="6">
        <v>5031</v>
      </c>
      <c r="B129" s="6" t="s">
        <v>50</v>
      </c>
      <c r="C129" s="29"/>
      <c r="D129" s="21">
        <v>52000</v>
      </c>
    </row>
    <row r="130" spans="1:4" ht="12.75">
      <c r="A130" s="6">
        <v>5032</v>
      </c>
      <c r="B130" s="6" t="s">
        <v>51</v>
      </c>
      <c r="C130" s="29"/>
      <c r="D130" s="21">
        <v>19000</v>
      </c>
    </row>
    <row r="131" spans="1:4" ht="12.75">
      <c r="A131" s="6">
        <v>5136</v>
      </c>
      <c r="B131" s="6" t="s">
        <v>24</v>
      </c>
      <c r="C131" s="29"/>
      <c r="D131" s="21">
        <v>2000</v>
      </c>
    </row>
    <row r="132" spans="1:4" ht="12.75">
      <c r="A132" s="6">
        <v>5137</v>
      </c>
      <c r="B132" s="16" t="s">
        <v>54</v>
      </c>
      <c r="C132" s="29"/>
      <c r="D132" s="21">
        <v>0</v>
      </c>
    </row>
    <row r="133" spans="1:4" ht="12.75">
      <c r="A133" s="6">
        <v>5138</v>
      </c>
      <c r="B133" s="6" t="s">
        <v>55</v>
      </c>
      <c r="C133" s="29"/>
      <c r="D133" s="21">
        <v>0</v>
      </c>
    </row>
    <row r="134" spans="1:4" ht="12.75">
      <c r="A134" s="6">
        <v>5139</v>
      </c>
      <c r="B134" s="6" t="s">
        <v>38</v>
      </c>
      <c r="C134" s="29"/>
      <c r="D134" s="21">
        <v>37000</v>
      </c>
    </row>
    <row r="135" spans="1:4" ht="12.75">
      <c r="A135" s="6">
        <v>5141</v>
      </c>
      <c r="B135" s="6" t="s">
        <v>34</v>
      </c>
      <c r="C135" s="29"/>
      <c r="D135" s="21">
        <v>10000</v>
      </c>
    </row>
    <row r="136" spans="1:4" ht="12.75">
      <c r="A136" s="6">
        <v>5152</v>
      </c>
      <c r="B136" s="6" t="s">
        <v>35</v>
      </c>
      <c r="C136" s="29"/>
      <c r="D136" s="21">
        <v>115000</v>
      </c>
    </row>
    <row r="137" spans="1:4" ht="12.75">
      <c r="A137" s="6">
        <v>5154</v>
      </c>
      <c r="B137" s="6" t="s">
        <v>13</v>
      </c>
      <c r="C137" s="29"/>
      <c r="D137" s="21">
        <v>105000</v>
      </c>
    </row>
    <row r="138" spans="1:4" ht="12.75">
      <c r="A138" s="6">
        <v>5163</v>
      </c>
      <c r="B138" s="6" t="s">
        <v>36</v>
      </c>
      <c r="C138" s="29"/>
      <c r="D138" s="21">
        <v>1000</v>
      </c>
    </row>
    <row r="139" spans="1:4" ht="12.75">
      <c r="A139" s="6">
        <v>5167</v>
      </c>
      <c r="B139" s="6" t="s">
        <v>56</v>
      </c>
      <c r="C139" s="29"/>
      <c r="D139" s="21">
        <v>3500</v>
      </c>
    </row>
    <row r="140" spans="1:4" ht="12.75">
      <c r="A140" s="6">
        <v>5166</v>
      </c>
      <c r="B140" s="6" t="s">
        <v>92</v>
      </c>
      <c r="C140" s="29"/>
      <c r="D140" s="21">
        <v>10000</v>
      </c>
    </row>
    <row r="141" spans="1:4" ht="12.75">
      <c r="A141" s="6">
        <v>5169</v>
      </c>
      <c r="B141" s="6" t="s">
        <v>105</v>
      </c>
      <c r="C141" s="29"/>
      <c r="D141" s="21">
        <v>75000</v>
      </c>
    </row>
    <row r="142" spans="1:4" ht="12.75">
      <c r="A142" s="6">
        <v>5171</v>
      </c>
      <c r="B142" s="11" t="s">
        <v>15</v>
      </c>
      <c r="C142" s="29"/>
      <c r="D142" s="21">
        <v>8000</v>
      </c>
    </row>
    <row r="143" spans="1:4" ht="12.75">
      <c r="A143" s="6">
        <v>5173</v>
      </c>
      <c r="B143" s="6" t="s">
        <v>57</v>
      </c>
      <c r="C143" s="29"/>
      <c r="D143" s="21">
        <v>18000</v>
      </c>
    </row>
    <row r="144" spans="1:4" ht="12.75">
      <c r="A144" s="6">
        <v>5175</v>
      </c>
      <c r="B144" s="6" t="s">
        <v>58</v>
      </c>
      <c r="C144" s="29"/>
      <c r="D144" s="21">
        <v>2000</v>
      </c>
    </row>
    <row r="145" spans="1:4" ht="12.75">
      <c r="A145" s="6">
        <v>5361</v>
      </c>
      <c r="B145" s="6" t="s">
        <v>59</v>
      </c>
      <c r="C145" s="29"/>
      <c r="D145" s="21">
        <v>2500</v>
      </c>
    </row>
    <row r="146" spans="1:4" ht="12.75">
      <c r="A146" s="6">
        <v>5362</v>
      </c>
      <c r="B146" s="6" t="s">
        <v>117</v>
      </c>
      <c r="C146" s="29"/>
      <c r="D146" s="21">
        <v>1500</v>
      </c>
    </row>
    <row r="147" spans="1:4" ht="12.75">
      <c r="A147" s="6">
        <v>5194</v>
      </c>
      <c r="B147" s="11" t="s">
        <v>29</v>
      </c>
      <c r="C147" s="29"/>
      <c r="D147" s="25">
        <v>2000</v>
      </c>
    </row>
    <row r="148" spans="1:4" ht="12.75">
      <c r="A148" s="6">
        <v>5901</v>
      </c>
      <c r="B148" s="11" t="s">
        <v>95</v>
      </c>
      <c r="C148" s="29"/>
      <c r="D148" s="25">
        <v>450000</v>
      </c>
    </row>
    <row r="149" spans="1:4" ht="12.75">
      <c r="A149" s="6">
        <v>5901</v>
      </c>
      <c r="B149" s="11" t="s">
        <v>95</v>
      </c>
      <c r="C149" s="29"/>
      <c r="D149" s="25">
        <v>498000</v>
      </c>
    </row>
    <row r="150" spans="1:4" ht="12.75">
      <c r="A150" s="6">
        <v>6001</v>
      </c>
      <c r="B150" s="6" t="s">
        <v>110</v>
      </c>
      <c r="C150" s="29"/>
      <c r="D150" s="25">
        <v>883362</v>
      </c>
    </row>
    <row r="151" spans="1:4" ht="15.75">
      <c r="A151" s="34">
        <v>6171</v>
      </c>
      <c r="B151" s="8" t="s">
        <v>60</v>
      </c>
      <c r="C151" s="29">
        <f>SUM(D127:D148)</f>
        <v>1129700</v>
      </c>
      <c r="D151" s="22"/>
    </row>
    <row r="152" spans="1:4" ht="12.75">
      <c r="A152" s="6"/>
      <c r="B152" s="6"/>
      <c r="C152" s="29"/>
      <c r="D152" s="21"/>
    </row>
    <row r="153" spans="1:4" ht="12.75">
      <c r="A153" s="6">
        <v>5163</v>
      </c>
      <c r="B153" s="6" t="s">
        <v>119</v>
      </c>
      <c r="C153" s="29"/>
      <c r="D153" s="21">
        <v>46171</v>
      </c>
    </row>
    <row r="154" spans="1:4" ht="15.75">
      <c r="A154" s="34">
        <v>6320</v>
      </c>
      <c r="B154" s="6" t="s">
        <v>118</v>
      </c>
      <c r="C154" s="29">
        <f>+D153</f>
        <v>46171</v>
      </c>
      <c r="D154" s="21"/>
    </row>
    <row r="155" spans="1:4" ht="12.75">
      <c r="A155" s="6"/>
      <c r="B155" s="6"/>
      <c r="C155" s="29"/>
      <c r="D155" s="21"/>
    </row>
    <row r="156" spans="1:4" ht="12.75">
      <c r="A156" s="6"/>
      <c r="B156" s="6"/>
      <c r="C156" s="29"/>
      <c r="D156" s="21"/>
    </row>
    <row r="157" spans="1:4" ht="12.75">
      <c r="A157" s="14"/>
      <c r="B157" s="15" t="s">
        <v>64</v>
      </c>
      <c r="C157" s="26"/>
      <c r="D157" s="26">
        <f>SUM(D12:D156)</f>
        <v>4774331</v>
      </c>
    </row>
    <row r="158" spans="1:4" ht="12.75">
      <c r="A158" s="6" t="s">
        <v>65</v>
      </c>
      <c r="B158" s="6"/>
      <c r="C158" s="29"/>
      <c r="D158" s="21"/>
    </row>
    <row r="159" spans="1:4" ht="20.25">
      <c r="A159" s="16"/>
      <c r="B159" s="17"/>
      <c r="C159" s="38"/>
      <c r="D159" s="39"/>
    </row>
    <row r="160" spans="1:4" ht="33">
      <c r="A160" s="12" t="s">
        <v>0</v>
      </c>
      <c r="B160" s="6"/>
      <c r="C160" s="29"/>
      <c r="D160" s="21"/>
    </row>
    <row r="161" spans="1:4" ht="12.75">
      <c r="A161" s="18" t="s">
        <v>66</v>
      </c>
      <c r="B161" s="18" t="s">
        <v>4</v>
      </c>
      <c r="C161" s="40"/>
      <c r="D161" s="49">
        <v>2013</v>
      </c>
    </row>
    <row r="162" spans="1:4" ht="12.75">
      <c r="A162" s="20">
        <v>1000</v>
      </c>
      <c r="B162" s="20" t="s">
        <v>107</v>
      </c>
      <c r="C162" s="50"/>
      <c r="D162" s="50">
        <v>913000</v>
      </c>
    </row>
    <row r="163" spans="1:4" ht="12.75">
      <c r="A163" s="6">
        <v>1111</v>
      </c>
      <c r="B163" s="6" t="s">
        <v>67</v>
      </c>
      <c r="C163" s="21"/>
      <c r="D163" s="21">
        <v>540000</v>
      </c>
    </row>
    <row r="164" spans="1:4" ht="12.75">
      <c r="A164" s="6">
        <v>1112</v>
      </c>
      <c r="B164" s="6" t="s">
        <v>68</v>
      </c>
      <c r="C164" s="21"/>
      <c r="D164" s="21">
        <v>0</v>
      </c>
    </row>
    <row r="165" spans="1:4" ht="12.75">
      <c r="A165" s="6">
        <v>1113</v>
      </c>
      <c r="B165" s="6" t="s">
        <v>69</v>
      </c>
      <c r="C165" s="21"/>
      <c r="D165" s="21">
        <v>60000</v>
      </c>
    </row>
    <row r="166" spans="1:4" ht="12.75">
      <c r="A166" s="6">
        <v>1121</v>
      </c>
      <c r="B166" s="6" t="s">
        <v>70</v>
      </c>
      <c r="C166" s="21"/>
      <c r="D166" s="21">
        <v>630000</v>
      </c>
    </row>
    <row r="167" spans="1:4" ht="12.75">
      <c r="A167" s="6">
        <v>1211</v>
      </c>
      <c r="B167" s="6" t="s">
        <v>71</v>
      </c>
      <c r="C167" s="21"/>
      <c r="D167" s="21">
        <v>1100000</v>
      </c>
    </row>
    <row r="168" spans="1:4" ht="12.75">
      <c r="A168" s="6">
        <v>1340</v>
      </c>
      <c r="B168" s="6" t="s">
        <v>72</v>
      </c>
      <c r="C168" s="21"/>
      <c r="D168" s="21">
        <v>200000</v>
      </c>
    </row>
    <row r="169" spans="1:4" ht="12.75">
      <c r="A169" s="6">
        <v>1341</v>
      </c>
      <c r="B169" s="6" t="s">
        <v>73</v>
      </c>
      <c r="C169" s="21"/>
      <c r="D169" s="21">
        <v>9600</v>
      </c>
    </row>
    <row r="170" spans="1:4" ht="12.75">
      <c r="A170" s="6">
        <v>1342</v>
      </c>
      <c r="B170" s="6" t="s">
        <v>74</v>
      </c>
      <c r="C170" s="21"/>
      <c r="D170" s="21">
        <v>6000</v>
      </c>
    </row>
    <row r="171" spans="1:4" ht="12.75">
      <c r="A171" s="6">
        <v>1343</v>
      </c>
      <c r="B171" s="6" t="s">
        <v>90</v>
      </c>
      <c r="C171" s="21"/>
      <c r="D171" s="21">
        <v>1000</v>
      </c>
    </row>
    <row r="172" spans="1:4" ht="12.75">
      <c r="A172" s="6">
        <v>1351</v>
      </c>
      <c r="B172" s="6" t="s">
        <v>108</v>
      </c>
      <c r="C172" s="21"/>
      <c r="D172" s="21">
        <v>8000</v>
      </c>
    </row>
    <row r="173" spans="1:4" ht="12.75">
      <c r="A173" s="6">
        <v>1361</v>
      </c>
      <c r="B173" s="6" t="s">
        <v>75</v>
      </c>
      <c r="C173" s="21"/>
      <c r="D173" s="21">
        <v>4000</v>
      </c>
    </row>
    <row r="174" spans="1:4" ht="12.75">
      <c r="A174" s="6">
        <v>1511</v>
      </c>
      <c r="B174" s="6" t="s">
        <v>76</v>
      </c>
      <c r="C174" s="21"/>
      <c r="D174" s="21">
        <v>187000</v>
      </c>
    </row>
    <row r="175" spans="1:4" ht="12.75">
      <c r="A175" s="6">
        <v>4112</v>
      </c>
      <c r="B175" s="6" t="s">
        <v>77</v>
      </c>
      <c r="C175" s="29"/>
      <c r="D175" s="21">
        <v>140210</v>
      </c>
    </row>
    <row r="176" spans="1:4" ht="12.75">
      <c r="A176" s="6">
        <v>4216</v>
      </c>
      <c r="B176" s="6" t="s">
        <v>111</v>
      </c>
      <c r="C176" s="29"/>
      <c r="D176" s="21">
        <v>662521</v>
      </c>
    </row>
    <row r="177" spans="1:4" ht="15.75">
      <c r="A177" s="34">
        <v>0</v>
      </c>
      <c r="B177" s="9" t="s">
        <v>78</v>
      </c>
      <c r="C177" s="29">
        <f>SUM(D162:D175)</f>
        <v>3798810</v>
      </c>
      <c r="D177" s="21"/>
    </row>
    <row r="178" spans="1:4" ht="12.75">
      <c r="A178" s="6"/>
      <c r="B178" s="6"/>
      <c r="C178" s="29"/>
      <c r="D178" s="21"/>
    </row>
    <row r="179" spans="1:4" ht="12.75">
      <c r="A179" s="6"/>
      <c r="B179" s="6"/>
      <c r="C179" s="29"/>
      <c r="D179" s="21"/>
    </row>
    <row r="180" spans="1:4" ht="12.75">
      <c r="A180" s="6">
        <v>2111</v>
      </c>
      <c r="B180" s="6" t="s">
        <v>79</v>
      </c>
      <c r="C180" s="29"/>
      <c r="D180" s="21">
        <v>160000</v>
      </c>
    </row>
    <row r="181" spans="1:4" ht="15.75">
      <c r="A181" s="47">
        <v>2310</v>
      </c>
      <c r="B181" s="9" t="s">
        <v>16</v>
      </c>
      <c r="C181" s="29">
        <f>SUM(D180)</f>
        <v>160000</v>
      </c>
      <c r="D181" s="21"/>
    </row>
    <row r="182" spans="1:4" ht="12.75">
      <c r="A182" s="6"/>
      <c r="B182" s="6"/>
      <c r="C182" s="29"/>
      <c r="D182" s="21"/>
    </row>
    <row r="183" spans="1:4" ht="12.75">
      <c r="A183" s="6">
        <v>2111</v>
      </c>
      <c r="B183" s="6" t="s">
        <v>88</v>
      </c>
      <c r="C183" s="29"/>
      <c r="D183" s="21">
        <v>105000</v>
      </c>
    </row>
    <row r="184" spans="1:4" ht="15.75">
      <c r="A184" s="34">
        <v>3111</v>
      </c>
      <c r="B184" s="9" t="s">
        <v>21</v>
      </c>
      <c r="C184" s="29">
        <f>SUM(D183)</f>
        <v>105000</v>
      </c>
      <c r="D184" s="21"/>
    </row>
    <row r="185" spans="1:4" ht="15.75">
      <c r="A185" s="34"/>
      <c r="B185" s="9"/>
      <c r="C185" s="29"/>
      <c r="D185" s="21"/>
    </row>
    <row r="186" spans="1:4" ht="12.75">
      <c r="A186" s="6">
        <v>2111</v>
      </c>
      <c r="B186" s="6" t="s">
        <v>79</v>
      </c>
      <c r="C186" s="29"/>
      <c r="D186" s="21">
        <v>55000</v>
      </c>
    </row>
    <row r="187" spans="1:4" ht="12.75">
      <c r="A187" s="6">
        <v>2132</v>
      </c>
      <c r="B187" s="6" t="s">
        <v>80</v>
      </c>
      <c r="C187" s="29"/>
      <c r="D187" s="21">
        <f>125000+16200</f>
        <v>141200</v>
      </c>
    </row>
    <row r="188" spans="1:4" ht="12.75">
      <c r="A188" s="6">
        <v>3112</v>
      </c>
      <c r="B188" s="6" t="s">
        <v>82</v>
      </c>
      <c r="C188" s="29"/>
      <c r="D188" s="21">
        <v>101700</v>
      </c>
    </row>
    <row r="189" spans="1:4" ht="15.75">
      <c r="A189" s="34">
        <v>3612</v>
      </c>
      <c r="B189" s="9" t="s">
        <v>37</v>
      </c>
      <c r="C189" s="29">
        <f>SUM(D186:D188)</f>
        <v>297900</v>
      </c>
      <c r="D189" s="21"/>
    </row>
    <row r="190" spans="1:4" ht="12.75">
      <c r="A190" s="6"/>
      <c r="B190" s="9"/>
      <c r="C190" s="29"/>
      <c r="D190" s="21"/>
    </row>
    <row r="191" spans="1:4" ht="12.75">
      <c r="A191" s="6">
        <v>2324</v>
      </c>
      <c r="B191" s="6" t="s">
        <v>81</v>
      </c>
      <c r="C191" s="29"/>
      <c r="D191" s="21">
        <v>15000</v>
      </c>
    </row>
    <row r="192" spans="1:4" ht="15.75">
      <c r="A192" s="34">
        <v>3725</v>
      </c>
      <c r="B192" s="28" t="s">
        <v>94</v>
      </c>
      <c r="C192" s="29">
        <f>+D191</f>
        <v>15000</v>
      </c>
      <c r="D192" s="21"/>
    </row>
    <row r="193" spans="1:4" ht="12.75">
      <c r="A193" s="6"/>
      <c r="B193" s="6"/>
      <c r="C193" s="29"/>
      <c r="D193" s="21"/>
    </row>
    <row r="194" spans="1:4" ht="12.75">
      <c r="A194" s="6">
        <v>2112</v>
      </c>
      <c r="B194" s="6" t="s">
        <v>83</v>
      </c>
      <c r="C194" s="29"/>
      <c r="D194" s="21">
        <v>1000</v>
      </c>
    </row>
    <row r="195" spans="1:4" ht="12.75">
      <c r="A195" s="6">
        <v>2141</v>
      </c>
      <c r="B195" s="6" t="s">
        <v>84</v>
      </c>
      <c r="C195" s="29"/>
      <c r="D195" s="21">
        <v>0</v>
      </c>
    </row>
    <row r="196" spans="1:4" ht="12.75">
      <c r="A196" s="6">
        <v>2310</v>
      </c>
      <c r="B196" s="6" t="s">
        <v>85</v>
      </c>
      <c r="C196" s="29"/>
      <c r="D196" s="21">
        <v>1000</v>
      </c>
    </row>
    <row r="197" spans="1:4" ht="12.75">
      <c r="A197" s="6">
        <v>2329</v>
      </c>
      <c r="B197" s="6" t="s">
        <v>86</v>
      </c>
      <c r="C197" s="29"/>
      <c r="D197" s="21">
        <v>0</v>
      </c>
    </row>
    <row r="198" spans="1:4" ht="15.75">
      <c r="A198" s="34">
        <v>6171</v>
      </c>
      <c r="B198" s="9" t="s">
        <v>60</v>
      </c>
      <c r="C198" s="29">
        <f>SUM(D194:D197)</f>
        <v>2000</v>
      </c>
      <c r="D198" s="21"/>
    </row>
    <row r="199" spans="1:4" ht="12.75">
      <c r="A199" s="6"/>
      <c r="B199" s="9"/>
      <c r="C199" s="29"/>
      <c r="D199" s="21"/>
    </row>
    <row r="200" spans="1:4" ht="12.75">
      <c r="A200" s="6">
        <v>2141</v>
      </c>
      <c r="B200" s="6" t="s">
        <v>84</v>
      </c>
      <c r="C200" s="29"/>
      <c r="D200" s="21">
        <v>1000</v>
      </c>
    </row>
    <row r="201" spans="1:4" ht="15.75">
      <c r="A201" s="34">
        <v>6310</v>
      </c>
      <c r="B201" s="9" t="s">
        <v>87</v>
      </c>
      <c r="C201" s="29">
        <f>SUM(D200)</f>
        <v>1000</v>
      </c>
      <c r="D201" s="21"/>
    </row>
    <row r="202" spans="1:4" ht="12.75">
      <c r="A202" s="6"/>
      <c r="B202" s="6"/>
      <c r="C202" s="29"/>
      <c r="D202" s="21"/>
    </row>
    <row r="203" spans="1:4" ht="12.75">
      <c r="A203" s="6"/>
      <c r="B203" s="9"/>
      <c r="C203" s="29"/>
      <c r="D203" s="21"/>
    </row>
    <row r="204" spans="1:4" ht="12.75">
      <c r="A204" s="18"/>
      <c r="B204" s="19" t="s">
        <v>89</v>
      </c>
      <c r="C204" s="27"/>
      <c r="D204" s="27">
        <f>SUM(D162:D203)</f>
        <v>5042231</v>
      </c>
    </row>
    <row r="205" ht="12.75">
      <c r="C205" s="13"/>
    </row>
    <row r="208" spans="1:4" ht="20.25">
      <c r="A208" s="33" t="s">
        <v>96</v>
      </c>
      <c r="C208" s="31"/>
      <c r="D208" s="31"/>
    </row>
    <row r="209" spans="3:4" ht="12.75">
      <c r="C209" s="31"/>
      <c r="D209" s="31"/>
    </row>
    <row r="210" spans="1:4" ht="12.75">
      <c r="A210" s="30" t="s">
        <v>97</v>
      </c>
      <c r="C210" s="31"/>
      <c r="D210" s="31"/>
    </row>
    <row r="211" spans="1:4" ht="12.75">
      <c r="A211" s="48">
        <v>8114</v>
      </c>
      <c r="B211" t="s">
        <v>104</v>
      </c>
      <c r="C211" s="31"/>
      <c r="D211" s="31">
        <v>110400</v>
      </c>
    </row>
    <row r="212" spans="1:4" ht="12.75">
      <c r="A212">
        <v>8114</v>
      </c>
      <c r="B212" t="s">
        <v>109</v>
      </c>
      <c r="C212" s="31"/>
      <c r="D212" s="31">
        <v>157500</v>
      </c>
    </row>
    <row r="213" spans="1:4" ht="12.75">
      <c r="A213" s="30">
        <v>8114</v>
      </c>
      <c r="B213" s="30" t="s">
        <v>98</v>
      </c>
      <c r="C213" s="32">
        <f>+D212+D211</f>
        <v>267900</v>
      </c>
      <c r="D213" s="31"/>
    </row>
    <row r="214" spans="3:4" ht="12.75">
      <c r="C214" s="31"/>
      <c r="D214" s="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3" t="s">
        <v>158</v>
      </c>
    </row>
    <row r="3" spans="2:9" ht="14.25">
      <c r="B3" s="87" t="s">
        <v>144</v>
      </c>
      <c r="C3" s="16" t="s">
        <v>136</v>
      </c>
      <c r="D3" s="91">
        <v>10000</v>
      </c>
      <c r="E3" s="70" t="s">
        <v>141</v>
      </c>
      <c r="F3" s="51"/>
      <c r="G3" s="51"/>
      <c r="H3" s="51"/>
      <c r="I3" s="51"/>
    </row>
    <row r="4" spans="2:5" ht="14.25">
      <c r="B4" s="88" t="s">
        <v>145</v>
      </c>
      <c r="C4" s="6" t="s">
        <v>114</v>
      </c>
      <c r="D4" s="92">
        <v>25000</v>
      </c>
      <c r="E4" s="66" t="s">
        <v>133</v>
      </c>
    </row>
    <row r="5" spans="2:5" ht="14.25">
      <c r="B5" s="89" t="s">
        <v>146</v>
      </c>
      <c r="C5" s="11" t="s">
        <v>134</v>
      </c>
      <c r="D5" s="93">
        <v>300000</v>
      </c>
      <c r="E5" s="67" t="s">
        <v>143</v>
      </c>
    </row>
    <row r="6" spans="2:5" ht="14.25">
      <c r="B6" s="88" t="s">
        <v>147</v>
      </c>
      <c r="C6" s="6" t="s">
        <v>121</v>
      </c>
      <c r="D6" s="92">
        <v>55000</v>
      </c>
      <c r="E6" s="70" t="s">
        <v>142</v>
      </c>
    </row>
    <row r="7" spans="2:5" ht="14.25">
      <c r="B7" s="88" t="s">
        <v>148</v>
      </c>
      <c r="C7" s="6" t="s">
        <v>114</v>
      </c>
      <c r="D7" s="92">
        <v>80000</v>
      </c>
      <c r="E7" s="66" t="s">
        <v>135</v>
      </c>
    </row>
    <row r="8" spans="2:5" ht="14.25">
      <c r="B8" s="89" t="s">
        <v>149</v>
      </c>
      <c r="C8" s="11" t="s">
        <v>136</v>
      </c>
      <c r="D8" s="94">
        <v>40000</v>
      </c>
      <c r="E8" s="11" t="s">
        <v>140</v>
      </c>
    </row>
    <row r="9" spans="2:5" ht="14.25">
      <c r="B9" s="88" t="s">
        <v>150</v>
      </c>
      <c r="C9" s="6" t="s">
        <v>9</v>
      </c>
      <c r="D9" s="95">
        <v>40000</v>
      </c>
      <c r="E9" s="71" t="s">
        <v>122</v>
      </c>
    </row>
    <row r="10" spans="2:5" ht="14.25">
      <c r="B10" s="88" t="s">
        <v>151</v>
      </c>
      <c r="C10" s="6" t="s">
        <v>114</v>
      </c>
      <c r="D10" s="96">
        <v>20000</v>
      </c>
      <c r="E10" s="71" t="s">
        <v>152</v>
      </c>
    </row>
    <row r="11" spans="2:5" ht="14.25">
      <c r="B11" s="88" t="s">
        <v>153</v>
      </c>
      <c r="C11" s="11" t="s">
        <v>114</v>
      </c>
      <c r="D11" s="92">
        <v>28000</v>
      </c>
      <c r="E11" s="66" t="s">
        <v>154</v>
      </c>
    </row>
    <row r="12" spans="2:9" ht="14.25">
      <c r="B12" s="88" t="s">
        <v>155</v>
      </c>
      <c r="C12" s="11" t="s">
        <v>137</v>
      </c>
      <c r="D12" s="95">
        <v>200000</v>
      </c>
      <c r="E12" s="71" t="s">
        <v>138</v>
      </c>
      <c r="F12" s="48"/>
      <c r="G12" s="48"/>
      <c r="H12" s="48"/>
      <c r="I12" s="48"/>
    </row>
    <row r="13" spans="2:5" ht="14.25">
      <c r="B13" s="90" t="s">
        <v>156</v>
      </c>
      <c r="C13" s="11" t="s">
        <v>129</v>
      </c>
      <c r="D13" s="94">
        <v>140000</v>
      </c>
      <c r="E13" s="66" t="s">
        <v>139</v>
      </c>
    </row>
    <row r="14" spans="2:5" ht="14.25">
      <c r="B14" s="90" t="s">
        <v>157</v>
      </c>
      <c r="C14" s="11" t="s">
        <v>129</v>
      </c>
      <c r="D14" s="94">
        <v>318421</v>
      </c>
      <c r="E14" s="86"/>
    </row>
    <row r="16" spans="3:4" ht="20.25">
      <c r="C16" s="110" t="s">
        <v>159</v>
      </c>
      <c r="D16" s="97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2015-04-15T11:12:42Z</cp:lastPrinted>
  <dcterms:created xsi:type="dcterms:W3CDTF">2010-11-30T19:55:36Z</dcterms:created>
  <dcterms:modified xsi:type="dcterms:W3CDTF">2015-04-15T11:12:48Z</dcterms:modified>
  <cp:category/>
  <cp:version/>
  <cp:contentType/>
  <cp:contentStatus/>
</cp:coreProperties>
</file>